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教学办\20221019采购预算统计表\"/>
    </mc:Choice>
  </mc:AlternateContent>
  <bookViews>
    <workbookView xWindow="480" yWindow="105" windowWidth="27975" windowHeight="12285"/>
  </bookViews>
  <sheets>
    <sheet name="Sheet1" sheetId="1" r:id="rId1"/>
    <sheet name="打印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1" i="1" l="1"/>
  <c r="W11" i="1" l="1"/>
  <c r="T18" i="1" l="1"/>
  <c r="P18" i="1"/>
  <c r="L18" i="1"/>
  <c r="H18" i="1"/>
  <c r="D18" i="1"/>
  <c r="M8" i="1"/>
  <c r="I8" i="1"/>
  <c r="W8" i="1" s="1"/>
  <c r="E8" i="1"/>
  <c r="H17" i="2"/>
  <c r="U8" i="2"/>
  <c r="P17" i="2"/>
  <c r="L17" i="2"/>
  <c r="D17" i="2"/>
  <c r="Q10" i="2"/>
  <c r="W10" i="2" s="1"/>
  <c r="U6" i="2"/>
  <c r="M8" i="2"/>
  <c r="E8" i="2"/>
  <c r="E4" i="2"/>
  <c r="W4" i="2" s="1"/>
  <c r="T17" i="2"/>
  <c r="E6" i="2"/>
  <c r="M6" i="1"/>
  <c r="Q4" i="1"/>
  <c r="E6" i="1"/>
  <c r="E4" i="1"/>
  <c r="W6" i="2" l="1"/>
  <c r="W8" i="2"/>
  <c r="W6" i="1"/>
  <c r="W4" i="1"/>
  <c r="W18" i="1" s="1"/>
  <c r="W17" i="2" l="1"/>
</calcChain>
</file>

<file path=xl/sharedStrings.xml><?xml version="1.0" encoding="utf-8"?>
<sst xmlns="http://schemas.openxmlformats.org/spreadsheetml/2006/main" count="102" uniqueCount="61">
  <si>
    <t>班级</t>
    <phoneticPr fontId="1" type="noConversion"/>
  </si>
  <si>
    <t>学生人数</t>
    <phoneticPr fontId="1" type="noConversion"/>
  </si>
  <si>
    <t>年级</t>
    <phoneticPr fontId="1" type="noConversion"/>
  </si>
  <si>
    <t>安全1801</t>
    <phoneticPr fontId="1" type="noConversion"/>
  </si>
  <si>
    <t>公管1801</t>
    <phoneticPr fontId="1" type="noConversion"/>
  </si>
  <si>
    <t>安全1901</t>
    <phoneticPr fontId="1" type="noConversion"/>
  </si>
  <si>
    <t>安全1902</t>
  </si>
  <si>
    <t>安全工程</t>
    <phoneticPr fontId="1" type="noConversion"/>
  </si>
  <si>
    <t>公共事业管理</t>
    <phoneticPr fontId="1" type="noConversion"/>
  </si>
  <si>
    <t>公管（大数据管理与安全）</t>
  </si>
  <si>
    <t>公管大数据1901</t>
    <phoneticPr fontId="1" type="noConversion"/>
  </si>
  <si>
    <t>应急管理</t>
    <phoneticPr fontId="1" type="noConversion"/>
  </si>
  <si>
    <t>安全2001</t>
    <phoneticPr fontId="1" type="noConversion"/>
  </si>
  <si>
    <t>安全2002</t>
  </si>
  <si>
    <t>公管大数据2001</t>
    <phoneticPr fontId="1" type="noConversion"/>
  </si>
  <si>
    <t>应急2001</t>
    <phoneticPr fontId="1" type="noConversion"/>
  </si>
  <si>
    <t>应急2002</t>
  </si>
  <si>
    <t>专业年级人数</t>
    <phoneticPr fontId="1" type="noConversion"/>
  </si>
  <si>
    <t>年级总人数</t>
    <phoneticPr fontId="1" type="noConversion"/>
  </si>
  <si>
    <t>人数合计</t>
    <phoneticPr fontId="1" type="noConversion"/>
  </si>
  <si>
    <t>辅导员</t>
    <phoneticPr fontId="1" type="noConversion"/>
  </si>
  <si>
    <t>廖明静</t>
    <phoneticPr fontId="1" type="noConversion"/>
  </si>
  <si>
    <t>张缔</t>
    <phoneticPr fontId="1" type="noConversion"/>
  </si>
  <si>
    <t>李鑫</t>
    <phoneticPr fontId="1" type="noConversion"/>
  </si>
  <si>
    <t>安全应急学院学生人数一览表</t>
    <phoneticPr fontId="1" type="noConversion"/>
  </si>
  <si>
    <r>
      <t xml:space="preserve">公管1901
</t>
    </r>
    <r>
      <rPr>
        <sz val="8"/>
        <color theme="1"/>
        <rFont val="宋体"/>
        <family val="3"/>
        <charset val="134"/>
        <scheme val="minor"/>
      </rPr>
      <t>(智慧城市)</t>
    </r>
    <phoneticPr fontId="1" type="noConversion"/>
  </si>
  <si>
    <r>
      <t xml:space="preserve">公管1902
</t>
    </r>
    <r>
      <rPr>
        <sz val="8"/>
        <color theme="1"/>
        <rFont val="宋体"/>
        <family val="3"/>
        <charset val="134"/>
        <scheme val="minor"/>
      </rPr>
      <t>(大数据)</t>
    </r>
    <phoneticPr fontId="1" type="noConversion"/>
  </si>
  <si>
    <r>
      <t xml:space="preserve">公管2001
</t>
    </r>
    <r>
      <rPr>
        <sz val="8"/>
        <color theme="1"/>
        <rFont val="宋体"/>
        <family val="3"/>
        <charset val="134"/>
        <scheme val="minor"/>
      </rPr>
      <t>(大数据)</t>
    </r>
    <phoneticPr fontId="1" type="noConversion"/>
  </si>
  <si>
    <t>安全1802</t>
  </si>
  <si>
    <t>大数据管理与应用</t>
    <phoneticPr fontId="1" type="noConversion"/>
  </si>
  <si>
    <t>班级</t>
    <phoneticPr fontId="1" type="noConversion"/>
  </si>
  <si>
    <t>学生人数</t>
    <phoneticPr fontId="1" type="noConversion"/>
  </si>
  <si>
    <t>专业年级人数</t>
    <phoneticPr fontId="1" type="noConversion"/>
  </si>
  <si>
    <r>
      <t>公管</t>
    </r>
    <r>
      <rPr>
        <sz val="11"/>
        <color theme="1"/>
        <rFont val="宋体"/>
        <family val="3"/>
        <charset val="134"/>
        <scheme val="minor"/>
      </rPr>
      <t>200</t>
    </r>
    <r>
      <rPr>
        <sz val="11"/>
        <color theme="1"/>
        <rFont val="宋体"/>
        <family val="2"/>
        <charset val="134"/>
        <scheme val="minor"/>
      </rPr>
      <t xml:space="preserve">1
</t>
    </r>
    <r>
      <rPr>
        <sz val="8"/>
        <color theme="1"/>
        <rFont val="宋体"/>
        <family val="3"/>
        <charset val="134"/>
        <scheme val="minor"/>
      </rPr>
      <t>(大数据)</t>
    </r>
    <phoneticPr fontId="1" type="noConversion"/>
  </si>
  <si>
    <t>管理科学与工程类</t>
    <phoneticPr fontId="1" type="noConversion"/>
  </si>
  <si>
    <t>管科类2101</t>
    <phoneticPr fontId="1" type="noConversion"/>
  </si>
  <si>
    <t>管科类2102</t>
  </si>
  <si>
    <r>
      <t xml:space="preserve">应急2001
</t>
    </r>
    <r>
      <rPr>
        <sz val="8"/>
        <color theme="1"/>
        <rFont val="宋体"/>
        <family val="3"/>
        <charset val="134"/>
        <scheme val="minor"/>
      </rPr>
      <t>(大数据)</t>
    </r>
    <phoneticPr fontId="1" type="noConversion"/>
  </si>
  <si>
    <r>
      <t xml:space="preserve">应急2002
</t>
    </r>
    <r>
      <rPr>
        <sz val="8"/>
        <color theme="1"/>
        <rFont val="宋体"/>
        <family val="3"/>
        <charset val="134"/>
        <scheme val="minor"/>
      </rPr>
      <t>(韧性城市)</t>
    </r>
    <phoneticPr fontId="1" type="noConversion"/>
  </si>
  <si>
    <t>管科类2103</t>
  </si>
  <si>
    <t>管科类2104</t>
  </si>
  <si>
    <t>管科类2105</t>
  </si>
  <si>
    <t>管科类2106</t>
  </si>
  <si>
    <t>王红红</t>
    <phoneticPr fontId="1" type="noConversion"/>
  </si>
  <si>
    <t>王红红</t>
    <phoneticPr fontId="1" type="noConversion"/>
  </si>
  <si>
    <t>数管2101</t>
    <phoneticPr fontId="1" type="noConversion"/>
  </si>
  <si>
    <t>数管2102</t>
  </si>
  <si>
    <t>数管2103</t>
  </si>
  <si>
    <t>应急2101</t>
    <phoneticPr fontId="1" type="noConversion"/>
  </si>
  <si>
    <t>应急2102</t>
    <phoneticPr fontId="1" type="noConversion"/>
  </si>
  <si>
    <t>安全2101</t>
    <phoneticPr fontId="1" type="noConversion"/>
  </si>
  <si>
    <t>安全2102</t>
    <phoneticPr fontId="1" type="noConversion"/>
  </si>
  <si>
    <t>大数据管理与应用</t>
    <phoneticPr fontId="1" type="noConversion"/>
  </si>
  <si>
    <t>管科类2201</t>
    <phoneticPr fontId="1" type="noConversion"/>
  </si>
  <si>
    <t>管科类2202</t>
  </si>
  <si>
    <t>管科类2203</t>
  </si>
  <si>
    <t>管科类2204</t>
  </si>
  <si>
    <t>管科类2205</t>
  </si>
  <si>
    <t>管科类2206</t>
  </si>
  <si>
    <t>廖明静</t>
    <phoneticPr fontId="1" type="noConversion"/>
  </si>
  <si>
    <t>杜奥迪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</si>
</sst>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24" applyNumberFormat="0" applyFill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7" xfId="0" applyFill="1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>
      <alignment vertical="center"/>
    </xf>
    <xf numFmtId="0" fontId="0" fillId="0" borderId="19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8" xfId="0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7" xfId="0" applyBorder="1">
      <alignment vertical="center"/>
    </xf>
    <xf numFmtId="0" fontId="0" fillId="0" borderId="21" xfId="0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链接单元格" xfId="1" builtinId="2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AD14" sqref="AD14"/>
    </sheetView>
  </sheetViews>
  <sheetFormatPr defaultRowHeight="13.5" x14ac:dyDescent="0.15"/>
  <cols>
    <col min="1" max="1" width="7.5" customWidth="1"/>
    <col min="2" max="2" width="6.25" bestFit="1" customWidth="1"/>
    <col min="3" max="3" width="9.625" customWidth="1"/>
    <col min="4" max="5" width="5.125" customWidth="1"/>
    <col min="6" max="6" width="0.625" style="11" customWidth="1"/>
    <col min="7" max="7" width="11.25" bestFit="1" customWidth="1"/>
    <col min="8" max="9" width="5.125" customWidth="1"/>
    <col min="10" max="10" width="0.625" customWidth="1"/>
    <col min="11" max="11" width="9.625" customWidth="1"/>
    <col min="12" max="13" width="5.125" customWidth="1"/>
    <col min="14" max="14" width="0.625" customWidth="1"/>
    <col min="15" max="15" width="9.625" customWidth="1"/>
    <col min="16" max="17" width="5.125" customWidth="1"/>
    <col min="18" max="18" width="0.625" customWidth="1"/>
    <col min="19" max="19" width="10.125" customWidth="1"/>
    <col min="20" max="21" width="5.125" customWidth="1"/>
    <col min="22" max="22" width="0.625" customWidth="1"/>
    <col min="23" max="23" width="5.125" customWidth="1"/>
  </cols>
  <sheetData>
    <row r="1" spans="1:23" ht="45.75" customHeight="1" x14ac:dyDescent="0.1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31.5" customHeight="1" x14ac:dyDescent="0.15">
      <c r="A2" s="128" t="s">
        <v>20</v>
      </c>
      <c r="B2" s="120" t="s">
        <v>2</v>
      </c>
      <c r="C2" s="136" t="s">
        <v>7</v>
      </c>
      <c r="D2" s="127"/>
      <c r="E2" s="129" t="s">
        <v>17</v>
      </c>
      <c r="F2" s="18"/>
      <c r="G2" s="134" t="s">
        <v>52</v>
      </c>
      <c r="H2" s="135"/>
      <c r="I2" s="133" t="s">
        <v>17</v>
      </c>
      <c r="J2" s="4"/>
      <c r="K2" s="127" t="s">
        <v>11</v>
      </c>
      <c r="L2" s="127"/>
      <c r="M2" s="133" t="s">
        <v>17</v>
      </c>
      <c r="N2" s="4"/>
      <c r="O2" s="127" t="s">
        <v>8</v>
      </c>
      <c r="P2" s="127"/>
      <c r="Q2" s="133" t="s">
        <v>17</v>
      </c>
      <c r="R2" s="29"/>
      <c r="S2" s="137" t="s">
        <v>9</v>
      </c>
      <c r="T2" s="138"/>
      <c r="U2" s="133" t="s">
        <v>17</v>
      </c>
      <c r="W2" s="133" t="s">
        <v>18</v>
      </c>
    </row>
    <row r="3" spans="1:23" ht="31.5" customHeight="1" thickBot="1" x14ac:dyDescent="0.2">
      <c r="A3" s="128"/>
      <c r="B3" s="120"/>
      <c r="C3" s="7" t="s">
        <v>0</v>
      </c>
      <c r="D3" s="12" t="s">
        <v>1</v>
      </c>
      <c r="E3" s="130"/>
      <c r="F3" s="18"/>
      <c r="G3" s="100" t="s">
        <v>0</v>
      </c>
      <c r="H3" s="101" t="s">
        <v>1</v>
      </c>
      <c r="I3" s="139"/>
      <c r="J3" s="3"/>
      <c r="K3" s="100" t="s">
        <v>0</v>
      </c>
      <c r="L3" s="101" t="s">
        <v>1</v>
      </c>
      <c r="M3" s="139"/>
      <c r="N3" s="3"/>
      <c r="O3" s="100" t="s">
        <v>0</v>
      </c>
      <c r="P3" s="101" t="s">
        <v>1</v>
      </c>
      <c r="Q3" s="133"/>
      <c r="R3" s="29"/>
      <c r="S3" s="5" t="s">
        <v>0</v>
      </c>
      <c r="T3" s="12" t="s">
        <v>1</v>
      </c>
      <c r="U3" s="133"/>
      <c r="W3" s="133"/>
    </row>
    <row r="4" spans="1:23" ht="26.25" customHeight="1" x14ac:dyDescent="0.15">
      <c r="A4" s="114" t="s">
        <v>59</v>
      </c>
      <c r="B4" s="131">
        <v>2019</v>
      </c>
      <c r="C4" s="42" t="s">
        <v>5</v>
      </c>
      <c r="D4" s="43">
        <v>25</v>
      </c>
      <c r="E4" s="121">
        <f>D4+D5</f>
        <v>50</v>
      </c>
      <c r="F4" s="87"/>
      <c r="G4" s="93"/>
      <c r="H4" s="28"/>
      <c r="I4" s="99"/>
      <c r="J4" s="104"/>
      <c r="K4" s="93"/>
      <c r="L4" s="28"/>
      <c r="M4" s="99"/>
      <c r="N4" s="17"/>
      <c r="O4" s="38" t="s">
        <v>25</v>
      </c>
      <c r="P4" s="84">
        <v>22</v>
      </c>
      <c r="Q4" s="116">
        <f>P4+P5</f>
        <v>46</v>
      </c>
      <c r="R4" s="22"/>
      <c r="S4" s="124" t="s">
        <v>10</v>
      </c>
      <c r="T4" s="112">
        <v>35</v>
      </c>
      <c r="U4" s="112">
        <v>35</v>
      </c>
      <c r="V4" s="17"/>
      <c r="W4" s="112">
        <f>E4+Q4+U4</f>
        <v>131</v>
      </c>
    </row>
    <row r="5" spans="1:23" ht="26.25" customHeight="1" thickBot="1" x14ac:dyDescent="0.2">
      <c r="A5" s="114"/>
      <c r="B5" s="132"/>
      <c r="C5" s="88" t="s">
        <v>6</v>
      </c>
      <c r="D5" s="15">
        <v>25</v>
      </c>
      <c r="E5" s="122"/>
      <c r="F5" s="87"/>
      <c r="G5" s="107"/>
      <c r="H5" s="106"/>
      <c r="I5" s="108"/>
      <c r="J5" s="105"/>
      <c r="K5" s="107"/>
      <c r="L5" s="106"/>
      <c r="M5" s="108"/>
      <c r="N5" s="17"/>
      <c r="O5" s="39" t="s">
        <v>26</v>
      </c>
      <c r="P5" s="15">
        <v>24</v>
      </c>
      <c r="Q5" s="141"/>
      <c r="R5" s="22"/>
      <c r="S5" s="125"/>
      <c r="T5" s="126"/>
      <c r="U5" s="126"/>
      <c r="V5" s="17"/>
      <c r="W5" s="126"/>
    </row>
    <row r="6" spans="1:23" ht="26.25" customHeight="1" x14ac:dyDescent="0.15">
      <c r="A6" s="114" t="s">
        <v>23</v>
      </c>
      <c r="B6" s="131">
        <v>2020</v>
      </c>
      <c r="C6" s="42" t="s">
        <v>12</v>
      </c>
      <c r="D6" s="43">
        <v>28</v>
      </c>
      <c r="E6" s="121">
        <f>D6+D7</f>
        <v>58</v>
      </c>
      <c r="F6" s="83"/>
      <c r="G6" s="17"/>
      <c r="H6" s="17"/>
      <c r="I6" s="99"/>
      <c r="J6" s="17"/>
      <c r="K6" s="84" t="s">
        <v>15</v>
      </c>
      <c r="L6" s="84">
        <v>35</v>
      </c>
      <c r="M6" s="113">
        <f>L6+L7</f>
        <v>66</v>
      </c>
      <c r="N6" s="17"/>
      <c r="O6" s="124" t="s">
        <v>27</v>
      </c>
      <c r="P6" s="112">
        <v>18</v>
      </c>
      <c r="Q6" s="112">
        <v>18</v>
      </c>
      <c r="R6" s="22"/>
      <c r="S6" s="124" t="s">
        <v>14</v>
      </c>
      <c r="T6" s="112">
        <v>34</v>
      </c>
      <c r="U6" s="112">
        <v>34</v>
      </c>
      <c r="V6" s="17"/>
      <c r="W6" s="112">
        <f>E6+Q6+U6+M6</f>
        <v>176</v>
      </c>
    </row>
    <row r="7" spans="1:23" ht="26.25" customHeight="1" thickBot="1" x14ac:dyDescent="0.2">
      <c r="A7" s="114"/>
      <c r="B7" s="142"/>
      <c r="C7" s="90" t="s">
        <v>13</v>
      </c>
      <c r="D7" s="91">
        <v>30</v>
      </c>
      <c r="E7" s="115"/>
      <c r="F7" s="83"/>
      <c r="G7" s="17"/>
      <c r="H7" s="17"/>
      <c r="I7" s="108"/>
      <c r="J7" s="17"/>
      <c r="K7" s="91" t="s">
        <v>16</v>
      </c>
      <c r="L7" s="91">
        <v>31</v>
      </c>
      <c r="M7" s="113"/>
      <c r="N7" s="17"/>
      <c r="O7" s="126"/>
      <c r="P7" s="126"/>
      <c r="Q7" s="126"/>
      <c r="R7" s="22"/>
      <c r="S7" s="125"/>
      <c r="T7" s="126"/>
      <c r="U7" s="126"/>
      <c r="V7" s="17"/>
      <c r="W7" s="113"/>
    </row>
    <row r="8" spans="1:23" ht="26.25" customHeight="1" x14ac:dyDescent="0.15">
      <c r="A8" s="114" t="s">
        <v>44</v>
      </c>
      <c r="B8" s="131">
        <v>2021</v>
      </c>
      <c r="C8" s="43" t="s">
        <v>50</v>
      </c>
      <c r="D8" s="43">
        <v>35</v>
      </c>
      <c r="E8" s="116">
        <f>D8+D9</f>
        <v>70</v>
      </c>
      <c r="F8" s="22"/>
      <c r="G8" s="43" t="s">
        <v>45</v>
      </c>
      <c r="H8" s="43">
        <v>28</v>
      </c>
      <c r="I8" s="112">
        <f>H8+H9+H10</f>
        <v>83</v>
      </c>
      <c r="J8" s="17"/>
      <c r="K8" s="43" t="s">
        <v>48</v>
      </c>
      <c r="L8" s="43">
        <v>21</v>
      </c>
      <c r="M8" s="112">
        <f>L8+L9</f>
        <v>42</v>
      </c>
      <c r="N8" s="17"/>
      <c r="O8" s="96"/>
      <c r="P8" s="22"/>
      <c r="Q8" s="97"/>
      <c r="R8" s="22"/>
      <c r="S8" s="96"/>
      <c r="T8" s="22"/>
      <c r="U8" s="99"/>
      <c r="V8" s="17"/>
      <c r="W8" s="112">
        <f>E8+I8+M8</f>
        <v>195</v>
      </c>
    </row>
    <row r="9" spans="1:23" ht="26.25" customHeight="1" x14ac:dyDescent="0.15">
      <c r="A9" s="114"/>
      <c r="B9" s="119"/>
      <c r="C9" s="85" t="s">
        <v>51</v>
      </c>
      <c r="D9" s="85">
        <v>35</v>
      </c>
      <c r="E9" s="117"/>
      <c r="F9" s="22"/>
      <c r="G9" s="85" t="s">
        <v>46</v>
      </c>
      <c r="H9" s="85">
        <v>27</v>
      </c>
      <c r="I9" s="113"/>
      <c r="J9" s="17"/>
      <c r="K9" s="85" t="s">
        <v>49</v>
      </c>
      <c r="L9" s="85">
        <v>21</v>
      </c>
      <c r="M9" s="113"/>
      <c r="N9" s="17"/>
      <c r="O9" s="87"/>
      <c r="P9" s="22"/>
      <c r="Q9" s="98"/>
      <c r="R9" s="22"/>
      <c r="S9" s="87"/>
      <c r="T9" s="22"/>
      <c r="U9" s="30"/>
      <c r="V9" s="17"/>
      <c r="W9" s="113"/>
    </row>
    <row r="10" spans="1:23" ht="26.25" customHeight="1" thickBot="1" x14ac:dyDescent="0.2">
      <c r="A10" s="115"/>
      <c r="B10" s="132"/>
      <c r="C10" s="89"/>
      <c r="D10" s="89"/>
      <c r="E10" s="92"/>
      <c r="F10" s="22"/>
      <c r="G10" s="91" t="s">
        <v>47</v>
      </c>
      <c r="H10" s="91">
        <v>28</v>
      </c>
      <c r="I10" s="113"/>
      <c r="J10" s="17"/>
      <c r="K10" s="15"/>
      <c r="L10" s="15"/>
      <c r="M10" s="15"/>
      <c r="N10" s="17"/>
      <c r="O10" s="110"/>
      <c r="P10" s="109"/>
      <c r="Q10" s="111"/>
      <c r="R10" s="22"/>
      <c r="S10" s="110"/>
      <c r="T10" s="109"/>
      <c r="U10" s="108"/>
      <c r="V10" s="17"/>
      <c r="W10" s="126"/>
    </row>
    <row r="11" spans="1:23" ht="26.25" customHeight="1" x14ac:dyDescent="0.15">
      <c r="A11" s="117" t="s">
        <v>60</v>
      </c>
      <c r="B11" s="118">
        <v>2022</v>
      </c>
      <c r="C11" s="93"/>
      <c r="D11" s="94"/>
      <c r="E11" s="102"/>
      <c r="F11" s="22"/>
      <c r="G11" s="43" t="s">
        <v>53</v>
      </c>
      <c r="H11" s="43">
        <v>33</v>
      </c>
      <c r="I11" s="116">
        <f>H11+H12+H13+H14+H15+H16</f>
        <v>199</v>
      </c>
      <c r="J11" s="17"/>
      <c r="K11" s="96"/>
      <c r="L11" s="95"/>
      <c r="M11" s="97"/>
      <c r="N11" s="17"/>
      <c r="O11" s="87"/>
      <c r="P11" s="22"/>
      <c r="Q11" s="98"/>
      <c r="R11" s="22"/>
      <c r="S11" s="87"/>
      <c r="T11" s="22"/>
      <c r="U11" s="30"/>
      <c r="V11" s="17"/>
      <c r="W11" s="112">
        <f>I11</f>
        <v>199</v>
      </c>
    </row>
    <row r="12" spans="1:23" ht="26.25" customHeight="1" x14ac:dyDescent="0.15">
      <c r="A12" s="117"/>
      <c r="B12" s="119"/>
      <c r="C12" s="35"/>
      <c r="D12" s="28"/>
      <c r="E12" s="37"/>
      <c r="F12" s="22"/>
      <c r="G12" s="85" t="s">
        <v>54</v>
      </c>
      <c r="H12" s="85">
        <v>34</v>
      </c>
      <c r="I12" s="117"/>
      <c r="J12" s="17"/>
      <c r="K12" s="87"/>
      <c r="L12" s="22"/>
      <c r="M12" s="98"/>
      <c r="N12" s="17"/>
      <c r="O12" s="87"/>
      <c r="P12" s="22"/>
      <c r="Q12" s="98"/>
      <c r="R12" s="22"/>
      <c r="S12" s="87"/>
      <c r="T12" s="22"/>
      <c r="U12" s="30"/>
      <c r="V12" s="17"/>
      <c r="W12" s="113"/>
    </row>
    <row r="13" spans="1:23" ht="26.25" customHeight="1" x14ac:dyDescent="0.15">
      <c r="A13" s="117"/>
      <c r="B13" s="119"/>
      <c r="C13" s="35"/>
      <c r="D13" s="28"/>
      <c r="E13" s="37"/>
      <c r="F13" s="22"/>
      <c r="G13" s="85" t="s">
        <v>55</v>
      </c>
      <c r="H13" s="85">
        <v>33</v>
      </c>
      <c r="I13" s="117"/>
      <c r="J13" s="17"/>
      <c r="K13" s="87"/>
      <c r="L13" s="22"/>
      <c r="M13" s="98"/>
      <c r="N13" s="17"/>
      <c r="O13" s="87"/>
      <c r="P13" s="22"/>
      <c r="Q13" s="98"/>
      <c r="R13" s="22"/>
      <c r="S13" s="87"/>
      <c r="T13" s="22"/>
      <c r="U13" s="30"/>
      <c r="V13" s="17"/>
      <c r="W13" s="113"/>
    </row>
    <row r="14" spans="1:23" ht="26.25" customHeight="1" x14ac:dyDescent="0.15">
      <c r="A14" s="117"/>
      <c r="B14" s="119"/>
      <c r="C14" s="35"/>
      <c r="D14" s="28"/>
      <c r="E14" s="37"/>
      <c r="F14" s="22"/>
      <c r="G14" s="85" t="s">
        <v>56</v>
      </c>
      <c r="H14" s="85">
        <v>33</v>
      </c>
      <c r="I14" s="117"/>
      <c r="J14" s="17"/>
      <c r="K14" s="87"/>
      <c r="L14" s="22"/>
      <c r="M14" s="98"/>
      <c r="N14" s="17"/>
      <c r="O14" s="87"/>
      <c r="P14" s="22"/>
      <c r="Q14" s="98"/>
      <c r="R14" s="22"/>
      <c r="S14" s="87"/>
      <c r="T14" s="22"/>
      <c r="U14" s="30"/>
      <c r="V14" s="17"/>
      <c r="W14" s="113"/>
    </row>
    <row r="15" spans="1:23" ht="26.25" customHeight="1" x14ac:dyDescent="0.15">
      <c r="A15" s="117"/>
      <c r="B15" s="119"/>
      <c r="C15" s="35"/>
      <c r="D15" s="28"/>
      <c r="E15" s="37"/>
      <c r="F15" s="22"/>
      <c r="G15" s="85" t="s">
        <v>57</v>
      </c>
      <c r="H15" s="85">
        <v>33</v>
      </c>
      <c r="I15" s="117"/>
      <c r="J15" s="17"/>
      <c r="K15" s="87"/>
      <c r="L15" s="22"/>
      <c r="M15" s="98"/>
      <c r="N15" s="17"/>
      <c r="O15" s="87"/>
      <c r="P15" s="22"/>
      <c r="Q15" s="98"/>
      <c r="R15" s="22"/>
      <c r="S15" s="87"/>
      <c r="T15" s="22"/>
      <c r="U15" s="30"/>
      <c r="V15" s="17"/>
      <c r="W15" s="113"/>
    </row>
    <row r="16" spans="1:23" ht="26.25" customHeight="1" x14ac:dyDescent="0.15">
      <c r="A16" s="117"/>
      <c r="B16" s="119"/>
      <c r="C16" s="57"/>
      <c r="D16" s="58"/>
      <c r="E16" s="103"/>
      <c r="F16" s="22"/>
      <c r="G16" s="85" t="s">
        <v>58</v>
      </c>
      <c r="H16" s="85">
        <v>33</v>
      </c>
      <c r="I16" s="117"/>
      <c r="J16" s="17"/>
      <c r="K16" s="54"/>
      <c r="L16" s="55"/>
      <c r="M16" s="56"/>
      <c r="N16" s="17"/>
      <c r="O16" s="54"/>
      <c r="P16" s="55"/>
      <c r="Q16" s="56"/>
      <c r="R16" s="22"/>
      <c r="S16" s="54"/>
      <c r="T16" s="55"/>
      <c r="U16" s="59"/>
      <c r="V16" s="17"/>
      <c r="W16" s="143"/>
    </row>
    <row r="17" spans="1:23" x14ac:dyDescent="0.15">
      <c r="B17" s="13"/>
      <c r="C17" s="9"/>
      <c r="D17" s="9"/>
      <c r="E17" s="9"/>
      <c r="F17" s="9"/>
      <c r="G17" s="11"/>
      <c r="H17" s="11"/>
      <c r="I17" s="11"/>
      <c r="K17" s="11"/>
      <c r="L17" s="9"/>
      <c r="M17" s="9"/>
      <c r="O17" s="9"/>
      <c r="P17" s="9"/>
      <c r="Q17" s="9"/>
      <c r="R17" s="9"/>
      <c r="S17" s="9"/>
      <c r="T17" s="9"/>
      <c r="W17" s="9"/>
    </row>
    <row r="18" spans="1:23" ht="23.25" customHeight="1" x14ac:dyDescent="0.15">
      <c r="A18" s="140" t="s">
        <v>19</v>
      </c>
      <c r="B18" s="140"/>
      <c r="C18" s="2"/>
      <c r="D18" s="1">
        <f>SUM(D4:D17)</f>
        <v>178</v>
      </c>
      <c r="E18" s="6"/>
      <c r="F18" s="10"/>
      <c r="G18" s="6"/>
      <c r="H18" s="1">
        <f>SUM(H8:H17)</f>
        <v>282</v>
      </c>
      <c r="I18" s="1"/>
      <c r="J18" s="6"/>
      <c r="K18" s="6"/>
      <c r="L18" s="1">
        <f>SUM(L6:L17)</f>
        <v>108</v>
      </c>
      <c r="M18" s="1"/>
      <c r="N18" s="6"/>
      <c r="O18" s="6"/>
      <c r="P18" s="1">
        <f>SUM(P4:P17)</f>
        <v>64</v>
      </c>
      <c r="Q18" s="1"/>
      <c r="R18" s="1"/>
      <c r="S18" s="1"/>
      <c r="T18" s="1">
        <f>SUM(T4:T17)</f>
        <v>69</v>
      </c>
      <c r="W18" s="1">
        <f>SUM(W4:W17)</f>
        <v>701</v>
      </c>
    </row>
  </sheetData>
  <mergeCells count="44">
    <mergeCell ref="A18:B18"/>
    <mergeCell ref="Q4:Q5"/>
    <mergeCell ref="M6:M7"/>
    <mergeCell ref="W4:W5"/>
    <mergeCell ref="W6:W7"/>
    <mergeCell ref="B8:B10"/>
    <mergeCell ref="W8:W10"/>
    <mergeCell ref="U6:U7"/>
    <mergeCell ref="B6:B7"/>
    <mergeCell ref="A6:A7"/>
    <mergeCell ref="O6:O7"/>
    <mergeCell ref="P6:P7"/>
    <mergeCell ref="Q6:Q7"/>
    <mergeCell ref="S6:S7"/>
    <mergeCell ref="T6:T7"/>
    <mergeCell ref="W11:W16"/>
    <mergeCell ref="C2:D2"/>
    <mergeCell ref="S2:T2"/>
    <mergeCell ref="K2:L2"/>
    <mergeCell ref="I2:I3"/>
    <mergeCell ref="M2:M3"/>
    <mergeCell ref="B2:B3"/>
    <mergeCell ref="E4:E5"/>
    <mergeCell ref="E6:E7"/>
    <mergeCell ref="A1:W1"/>
    <mergeCell ref="S4:S5"/>
    <mergeCell ref="T4:T5"/>
    <mergeCell ref="U4:U5"/>
    <mergeCell ref="O2:P2"/>
    <mergeCell ref="A2:A3"/>
    <mergeCell ref="A4:A5"/>
    <mergeCell ref="E2:E3"/>
    <mergeCell ref="B4:B5"/>
    <mergeCell ref="U2:U3"/>
    <mergeCell ref="G2:H2"/>
    <mergeCell ref="Q2:Q3"/>
    <mergeCell ref="W2:W3"/>
    <mergeCell ref="M8:M9"/>
    <mergeCell ref="A8:A10"/>
    <mergeCell ref="E8:E9"/>
    <mergeCell ref="I8:I10"/>
    <mergeCell ref="A11:A16"/>
    <mergeCell ref="B11:B16"/>
    <mergeCell ref="I11:I16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D25" sqref="D25"/>
    </sheetView>
  </sheetViews>
  <sheetFormatPr defaultRowHeight="13.5" x14ac:dyDescent="0.15"/>
  <cols>
    <col min="1" max="1" width="7.125" bestFit="1" customWidth="1"/>
    <col min="2" max="2" width="6.25" bestFit="1" customWidth="1"/>
    <col min="3" max="3" width="9.25" bestFit="1" customWidth="1"/>
    <col min="4" max="5" width="5.375" customWidth="1"/>
    <col min="6" max="6" width="0.625" style="11" customWidth="1"/>
    <col min="7" max="7" width="11.25" customWidth="1"/>
    <col min="8" max="8" width="5.25" customWidth="1"/>
    <col min="9" max="9" width="5.375" customWidth="1"/>
    <col min="10" max="10" width="0.625" customWidth="1"/>
    <col min="11" max="11" width="9.25" bestFit="1" customWidth="1"/>
    <col min="12" max="12" width="5.375" customWidth="1"/>
    <col min="13" max="13" width="5" customWidth="1"/>
    <col min="14" max="14" width="0.625" customWidth="1"/>
    <col min="15" max="15" width="11.25" bestFit="1" customWidth="1"/>
    <col min="16" max="17" width="5.375" customWidth="1"/>
    <col min="18" max="18" width="0.625" customWidth="1"/>
    <col min="19" max="19" width="12" customWidth="1"/>
    <col min="20" max="21" width="5.25" customWidth="1"/>
    <col min="22" max="22" width="0.625" customWidth="1"/>
    <col min="23" max="23" width="6.125" customWidth="1"/>
  </cols>
  <sheetData>
    <row r="1" spans="1:27" ht="30.75" customHeight="1" x14ac:dyDescent="0.1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7" ht="31.5" customHeight="1" x14ac:dyDescent="0.15">
      <c r="A2" s="128" t="s">
        <v>20</v>
      </c>
      <c r="B2" s="120" t="s">
        <v>2</v>
      </c>
      <c r="C2" s="136" t="s">
        <v>7</v>
      </c>
      <c r="D2" s="127"/>
      <c r="E2" s="151" t="s">
        <v>17</v>
      </c>
      <c r="F2" s="8"/>
      <c r="G2" s="147" t="s">
        <v>29</v>
      </c>
      <c r="H2" s="153"/>
      <c r="I2" s="133" t="s">
        <v>17</v>
      </c>
      <c r="J2" s="4"/>
      <c r="K2" s="127" t="s">
        <v>11</v>
      </c>
      <c r="L2" s="127"/>
      <c r="M2" s="133" t="s">
        <v>17</v>
      </c>
      <c r="N2" s="4"/>
      <c r="O2" s="147" t="s">
        <v>34</v>
      </c>
      <c r="P2" s="153"/>
      <c r="Q2" s="133" t="s">
        <v>32</v>
      </c>
      <c r="R2" s="4"/>
      <c r="S2" s="127" t="s">
        <v>8</v>
      </c>
      <c r="T2" s="127"/>
      <c r="U2" s="133" t="s">
        <v>17</v>
      </c>
      <c r="W2" s="133" t="s">
        <v>18</v>
      </c>
    </row>
    <row r="3" spans="1:27" ht="30.75" customHeight="1" thickBot="1" x14ac:dyDescent="0.2">
      <c r="A3" s="128"/>
      <c r="B3" s="120"/>
      <c r="C3" s="7" t="s">
        <v>0</v>
      </c>
      <c r="D3" s="12" t="s">
        <v>1</v>
      </c>
      <c r="E3" s="152"/>
      <c r="F3" s="8"/>
      <c r="G3" s="5" t="s">
        <v>0</v>
      </c>
      <c r="H3" s="19" t="s">
        <v>1</v>
      </c>
      <c r="I3" s="133"/>
      <c r="J3" s="3"/>
      <c r="K3" s="5" t="s">
        <v>0</v>
      </c>
      <c r="L3" s="19" t="s">
        <v>1</v>
      </c>
      <c r="M3" s="133"/>
      <c r="N3" s="3"/>
      <c r="O3" s="5" t="s">
        <v>30</v>
      </c>
      <c r="P3" s="19" t="s">
        <v>31</v>
      </c>
      <c r="Q3" s="133"/>
      <c r="R3" s="3"/>
      <c r="S3" s="5" t="s">
        <v>0</v>
      </c>
      <c r="T3" s="12" t="s">
        <v>1</v>
      </c>
      <c r="U3" s="133"/>
      <c r="W3" s="133"/>
    </row>
    <row r="4" spans="1:27" ht="33.75" customHeight="1" x14ac:dyDescent="0.15">
      <c r="A4" s="156" t="s">
        <v>21</v>
      </c>
      <c r="B4" s="158">
        <v>2018</v>
      </c>
      <c r="C4" s="14" t="s">
        <v>3</v>
      </c>
      <c r="D4" s="23">
        <v>21</v>
      </c>
      <c r="E4" s="144">
        <f>D4+D5</f>
        <v>44</v>
      </c>
      <c r="F4" s="16"/>
      <c r="G4" s="34"/>
      <c r="H4" s="32"/>
      <c r="I4" s="37"/>
      <c r="J4" s="17"/>
      <c r="K4" s="34"/>
      <c r="L4" s="32"/>
      <c r="M4" s="37"/>
      <c r="N4" s="17"/>
      <c r="O4" s="35"/>
      <c r="P4" s="28"/>
      <c r="Q4" s="30"/>
      <c r="R4" s="17"/>
      <c r="S4" s="43" t="s">
        <v>4</v>
      </c>
      <c r="T4" s="43">
        <v>24</v>
      </c>
      <c r="U4" s="43">
        <v>24</v>
      </c>
      <c r="V4" s="17"/>
      <c r="W4" s="112">
        <f>E4+U4</f>
        <v>68</v>
      </c>
    </row>
    <row r="5" spans="1:27" ht="33.75" customHeight="1" thickBot="1" x14ac:dyDescent="0.2">
      <c r="A5" s="157"/>
      <c r="B5" s="158"/>
      <c r="C5" s="25" t="s">
        <v>28</v>
      </c>
      <c r="D5" s="24">
        <v>23</v>
      </c>
      <c r="E5" s="146"/>
      <c r="F5" s="22"/>
      <c r="G5" s="54"/>
      <c r="H5" s="55"/>
      <c r="I5" s="56"/>
      <c r="J5" s="17"/>
      <c r="K5" s="54"/>
      <c r="L5" s="55"/>
      <c r="M5" s="56"/>
      <c r="N5" s="17"/>
      <c r="O5" s="57"/>
      <c r="P5" s="58"/>
      <c r="Q5" s="59"/>
      <c r="R5" s="17"/>
      <c r="S5" s="51"/>
      <c r="T5" s="51"/>
      <c r="U5" s="51"/>
      <c r="V5" s="17"/>
      <c r="W5" s="126"/>
    </row>
    <row r="6" spans="1:27" ht="26.25" customHeight="1" x14ac:dyDescent="0.15">
      <c r="A6" s="156" t="s">
        <v>22</v>
      </c>
      <c r="B6" s="119">
        <v>2019</v>
      </c>
      <c r="C6" s="42" t="s">
        <v>5</v>
      </c>
      <c r="D6" s="43">
        <v>25</v>
      </c>
      <c r="E6" s="143">
        <f>D6+D7</f>
        <v>51</v>
      </c>
      <c r="F6" s="16"/>
      <c r="G6" s="61" t="s">
        <v>10</v>
      </c>
      <c r="H6" s="52">
        <v>35</v>
      </c>
      <c r="I6" s="52">
        <v>35</v>
      </c>
      <c r="J6" s="17"/>
      <c r="K6" s="67"/>
      <c r="L6" s="66"/>
      <c r="M6" s="75"/>
      <c r="N6" s="17"/>
      <c r="O6" s="35"/>
      <c r="P6" s="28"/>
      <c r="Q6" s="30"/>
      <c r="R6" s="17"/>
      <c r="S6" s="38" t="s">
        <v>25</v>
      </c>
      <c r="T6" s="27">
        <v>22</v>
      </c>
      <c r="U6" s="113">
        <f>T6+T7</f>
        <v>46</v>
      </c>
      <c r="V6" s="17"/>
      <c r="W6" s="112">
        <f>E6+I6+U6</f>
        <v>132</v>
      </c>
    </row>
    <row r="7" spans="1:27" ht="26.25" customHeight="1" thickBot="1" x14ac:dyDescent="0.2">
      <c r="A7" s="159"/>
      <c r="B7" s="119"/>
      <c r="C7" s="44" t="s">
        <v>6</v>
      </c>
      <c r="D7" s="44">
        <v>26</v>
      </c>
      <c r="E7" s="117"/>
      <c r="F7" s="16"/>
      <c r="G7" s="78"/>
      <c r="H7" s="79"/>
      <c r="I7" s="80"/>
      <c r="J7" s="17"/>
      <c r="K7" s="76"/>
      <c r="L7" s="77"/>
      <c r="M7" s="31"/>
      <c r="N7" s="17"/>
      <c r="O7" s="57"/>
      <c r="P7" s="58"/>
      <c r="Q7" s="59"/>
      <c r="R7" s="17"/>
      <c r="S7" s="39" t="s">
        <v>26</v>
      </c>
      <c r="T7" s="15">
        <v>24</v>
      </c>
      <c r="U7" s="113"/>
      <c r="V7" s="17"/>
      <c r="W7" s="113"/>
      <c r="AA7" s="86"/>
    </row>
    <row r="8" spans="1:27" ht="26.25" customHeight="1" x14ac:dyDescent="0.15">
      <c r="A8" s="128" t="s">
        <v>23</v>
      </c>
      <c r="B8" s="158">
        <v>2020</v>
      </c>
      <c r="C8" s="14" t="s">
        <v>12</v>
      </c>
      <c r="D8" s="23">
        <v>28</v>
      </c>
      <c r="E8" s="160">
        <f>D8+D9</f>
        <v>58</v>
      </c>
      <c r="F8" s="9"/>
      <c r="G8" s="81" t="s">
        <v>14</v>
      </c>
      <c r="H8" s="74">
        <v>34</v>
      </c>
      <c r="I8" s="82">
        <v>34</v>
      </c>
      <c r="K8" s="50" t="s">
        <v>37</v>
      </c>
      <c r="L8" s="60">
        <v>35</v>
      </c>
      <c r="M8" s="145">
        <f>L8+L9</f>
        <v>66</v>
      </c>
      <c r="O8" s="67"/>
      <c r="P8" s="66"/>
      <c r="Q8" s="75"/>
      <c r="S8" s="65" t="s">
        <v>33</v>
      </c>
      <c r="T8" s="47">
        <v>17</v>
      </c>
      <c r="U8" s="47">
        <f>T8</f>
        <v>17</v>
      </c>
      <c r="W8" s="144">
        <f>E8+M8+I8+U8</f>
        <v>175</v>
      </c>
    </row>
    <row r="9" spans="1:27" ht="26.25" customHeight="1" thickBot="1" x14ac:dyDescent="0.2">
      <c r="A9" s="128"/>
      <c r="B9" s="158"/>
      <c r="C9" s="41" t="s">
        <v>13</v>
      </c>
      <c r="D9" s="20">
        <v>30</v>
      </c>
      <c r="E9" s="154"/>
      <c r="F9" s="9"/>
      <c r="G9" s="76"/>
      <c r="H9" s="77"/>
      <c r="I9" s="31"/>
      <c r="K9" s="62" t="s">
        <v>38</v>
      </c>
      <c r="L9" s="63">
        <v>31</v>
      </c>
      <c r="M9" s="145"/>
      <c r="O9" s="76"/>
      <c r="P9" s="77"/>
      <c r="Q9" s="31"/>
      <c r="S9" s="67"/>
      <c r="T9" s="66"/>
      <c r="U9" s="68"/>
      <c r="W9" s="146"/>
    </row>
    <row r="10" spans="1:27" ht="26.25" customHeight="1" x14ac:dyDescent="0.15">
      <c r="A10" s="128" t="s">
        <v>43</v>
      </c>
      <c r="B10" s="147">
        <v>2021</v>
      </c>
      <c r="C10" s="48"/>
      <c r="D10" s="64"/>
      <c r="E10" s="148"/>
      <c r="F10" s="9"/>
      <c r="G10" s="48"/>
      <c r="H10" s="64"/>
      <c r="I10" s="148"/>
      <c r="K10" s="48"/>
      <c r="L10" s="64"/>
      <c r="M10" s="148"/>
      <c r="O10" s="45" t="s">
        <v>35</v>
      </c>
      <c r="P10" s="45">
        <v>33</v>
      </c>
      <c r="Q10" s="154">
        <f>P10+P11+P12+P13+P14+P15</f>
        <v>197</v>
      </c>
      <c r="S10" s="69"/>
      <c r="T10" s="70"/>
      <c r="U10" s="68"/>
      <c r="W10" s="144">
        <f>Q10</f>
        <v>197</v>
      </c>
    </row>
    <row r="11" spans="1:27" ht="26.25" customHeight="1" x14ac:dyDescent="0.15">
      <c r="A11" s="128"/>
      <c r="B11" s="147"/>
      <c r="C11" s="53"/>
      <c r="D11" s="9"/>
      <c r="E11" s="149"/>
      <c r="F11" s="9"/>
      <c r="G11" s="53"/>
      <c r="H11" s="9"/>
      <c r="I11" s="149"/>
      <c r="K11" s="53"/>
      <c r="L11" s="9"/>
      <c r="M11" s="149"/>
      <c r="O11" s="21" t="s">
        <v>36</v>
      </c>
      <c r="P11" s="45">
        <v>33</v>
      </c>
      <c r="Q11" s="145"/>
      <c r="S11" s="36"/>
      <c r="T11" s="33"/>
      <c r="U11" s="40"/>
      <c r="W11" s="145"/>
    </row>
    <row r="12" spans="1:27" ht="26.25" customHeight="1" x14ac:dyDescent="0.15">
      <c r="A12" s="128"/>
      <c r="B12" s="147"/>
      <c r="C12" s="53"/>
      <c r="D12" s="9"/>
      <c r="E12" s="149"/>
      <c r="F12" s="9"/>
      <c r="G12" s="53"/>
      <c r="H12" s="9"/>
      <c r="I12" s="149"/>
      <c r="K12" s="53"/>
      <c r="L12" s="9"/>
      <c r="M12" s="149"/>
      <c r="O12" s="21" t="s">
        <v>39</v>
      </c>
      <c r="P12" s="45">
        <v>32</v>
      </c>
      <c r="Q12" s="145"/>
      <c r="S12" s="36"/>
      <c r="T12" s="33"/>
      <c r="U12" s="40"/>
      <c r="W12" s="145"/>
    </row>
    <row r="13" spans="1:27" ht="26.25" customHeight="1" x14ac:dyDescent="0.15">
      <c r="A13" s="128"/>
      <c r="B13" s="147"/>
      <c r="C13" s="53"/>
      <c r="D13" s="9"/>
      <c r="E13" s="149"/>
      <c r="F13" s="9"/>
      <c r="G13" s="53"/>
      <c r="H13" s="9"/>
      <c r="I13" s="149"/>
      <c r="K13" s="53"/>
      <c r="L13" s="9"/>
      <c r="M13" s="149"/>
      <c r="O13" s="21" t="s">
        <v>40</v>
      </c>
      <c r="P13" s="45">
        <v>34</v>
      </c>
      <c r="Q13" s="145"/>
      <c r="S13" s="36"/>
      <c r="T13" s="33"/>
      <c r="U13" s="40"/>
      <c r="W13" s="145"/>
    </row>
    <row r="14" spans="1:27" ht="26.25" customHeight="1" x14ac:dyDescent="0.15">
      <c r="A14" s="128"/>
      <c r="B14" s="147"/>
      <c r="C14" s="53"/>
      <c r="D14" s="9"/>
      <c r="E14" s="149"/>
      <c r="F14" s="9"/>
      <c r="G14" s="53"/>
      <c r="H14" s="9"/>
      <c r="I14" s="149"/>
      <c r="K14" s="53"/>
      <c r="L14" s="9"/>
      <c r="M14" s="149"/>
      <c r="O14" s="21" t="s">
        <v>41</v>
      </c>
      <c r="P14" s="45">
        <v>31</v>
      </c>
      <c r="Q14" s="145"/>
      <c r="S14" s="36"/>
      <c r="T14" s="33"/>
      <c r="U14" s="40"/>
      <c r="W14" s="145"/>
    </row>
    <row r="15" spans="1:27" ht="26.25" customHeight="1" thickBot="1" x14ac:dyDescent="0.2">
      <c r="A15" s="128"/>
      <c r="B15" s="147"/>
      <c r="C15" s="49"/>
      <c r="D15" s="26"/>
      <c r="E15" s="150"/>
      <c r="F15" s="9"/>
      <c r="G15" s="49"/>
      <c r="H15" s="26"/>
      <c r="I15" s="150"/>
      <c r="K15" s="49"/>
      <c r="L15" s="26"/>
      <c r="M15" s="150"/>
      <c r="O15" s="21" t="s">
        <v>42</v>
      </c>
      <c r="P15" s="45">
        <v>34</v>
      </c>
      <c r="Q15" s="155"/>
      <c r="S15" s="71"/>
      <c r="T15" s="72"/>
      <c r="U15" s="73"/>
      <c r="W15" s="146"/>
    </row>
    <row r="16" spans="1:27" x14ac:dyDescent="0.15">
      <c r="B16" s="13"/>
      <c r="C16" s="9"/>
      <c r="D16" s="9"/>
      <c r="E16" s="9"/>
      <c r="F16" s="9"/>
      <c r="G16" s="11"/>
      <c r="H16" s="11"/>
      <c r="I16" s="11"/>
      <c r="K16" s="11"/>
      <c r="L16" s="9"/>
      <c r="M16" s="9"/>
      <c r="S16" s="9"/>
      <c r="T16" s="9"/>
      <c r="U16" s="9"/>
      <c r="W16" s="9"/>
    </row>
    <row r="17" spans="1:23" x14ac:dyDescent="0.15">
      <c r="A17" s="140" t="s">
        <v>19</v>
      </c>
      <c r="B17" s="140"/>
      <c r="C17" s="2"/>
      <c r="D17" s="1">
        <f>SUM(D4:D16)</f>
        <v>153</v>
      </c>
      <c r="E17" s="6"/>
      <c r="F17" s="10"/>
      <c r="G17" s="6"/>
      <c r="H17" s="1">
        <f>SUM(H6:H16)</f>
        <v>69</v>
      </c>
      <c r="I17" s="1"/>
      <c r="J17" s="6"/>
      <c r="K17" s="6"/>
      <c r="L17" s="1">
        <f>SUM(L6:L16)</f>
        <v>66</v>
      </c>
      <c r="M17" s="1"/>
      <c r="N17" s="6"/>
      <c r="O17" s="6"/>
      <c r="P17" s="46">
        <f>SUM(P10:P16)</f>
        <v>197</v>
      </c>
      <c r="Q17" s="6"/>
      <c r="R17" s="6"/>
      <c r="S17" s="6"/>
      <c r="T17" s="1">
        <f>SUM(T4:T9)</f>
        <v>87</v>
      </c>
      <c r="U17" s="1"/>
      <c r="W17" s="1">
        <f>SUM(W4:W16)</f>
        <v>572</v>
      </c>
    </row>
  </sheetData>
  <mergeCells count="36">
    <mergeCell ref="W4:W5"/>
    <mergeCell ref="A17:B17"/>
    <mergeCell ref="O2:P2"/>
    <mergeCell ref="Q10:Q15"/>
    <mergeCell ref="A4:A5"/>
    <mergeCell ref="Q2:Q3"/>
    <mergeCell ref="E6:E7"/>
    <mergeCell ref="B4:B5"/>
    <mergeCell ref="E4:E5"/>
    <mergeCell ref="A10:A15"/>
    <mergeCell ref="A6:A7"/>
    <mergeCell ref="B6:B7"/>
    <mergeCell ref="A8:A9"/>
    <mergeCell ref="B8:B9"/>
    <mergeCell ref="E8:E9"/>
    <mergeCell ref="E10:E15"/>
    <mergeCell ref="A1:W1"/>
    <mergeCell ref="A2:A3"/>
    <mergeCell ref="B2:B3"/>
    <mergeCell ref="C2:D2"/>
    <mergeCell ref="E2:E3"/>
    <mergeCell ref="I2:I3"/>
    <mergeCell ref="G2:H2"/>
    <mergeCell ref="M2:M3"/>
    <mergeCell ref="S2:T2"/>
    <mergeCell ref="U2:U3"/>
    <mergeCell ref="W2:W3"/>
    <mergeCell ref="K2:L2"/>
    <mergeCell ref="W10:W15"/>
    <mergeCell ref="U6:U7"/>
    <mergeCell ref="W6:W7"/>
    <mergeCell ref="W8:W9"/>
    <mergeCell ref="B10:B15"/>
    <mergeCell ref="M10:M15"/>
    <mergeCell ref="M8:M9"/>
    <mergeCell ref="I10:I15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2022-08-29T07:23:10Z</cp:lastPrinted>
  <dcterms:created xsi:type="dcterms:W3CDTF">2021-03-02T02:31:29Z</dcterms:created>
  <dcterms:modified xsi:type="dcterms:W3CDTF">2022-11-15T00:51:48Z</dcterms:modified>
</cp:coreProperties>
</file>